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127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Jessica\Documents\"/>
    </mc:Choice>
  </mc:AlternateContent>
  <bookViews>
    <workbookView xWindow="0" yWindow="0" windowWidth="20490" windowHeight="8115" tabRatio="500"/>
  </bookViews>
  <sheets>
    <sheet name="Sheet1" sheetId="1" r:id="rId1"/>
  </sheets>
  <calcPr calcId="171027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12" i="1" l="1"/>
  <c r="K12" i="1" s="1"/>
  <c r="J14" i="1"/>
  <c r="K14" i="1" s="1"/>
  <c r="J16" i="1"/>
  <c r="K16" i="1" s="1"/>
  <c r="J18" i="1"/>
  <c r="K18" i="1" s="1"/>
  <c r="E25" i="1"/>
  <c r="H25" i="1" s="1"/>
  <c r="F25" i="1"/>
  <c r="J25" i="1" s="1"/>
  <c r="K25" i="1"/>
  <c r="E26" i="1"/>
  <c r="H26" i="1"/>
  <c r="F26" i="1"/>
  <c r="J26" i="1"/>
  <c r="K26" i="1"/>
  <c r="E27" i="1"/>
  <c r="H27" i="1" s="1"/>
  <c r="F27" i="1"/>
  <c r="J27" i="1" s="1"/>
  <c r="K27" i="1"/>
  <c r="F11" i="1"/>
  <c r="F12" i="1"/>
  <c r="F13" i="1"/>
  <c r="F14" i="1"/>
  <c r="F15" i="1"/>
  <c r="F16" i="1"/>
  <c r="F17" i="1"/>
  <c r="F18" i="1"/>
  <c r="F10" i="1"/>
  <c r="F28" i="1"/>
  <c r="J28" i="1" s="1"/>
  <c r="F29" i="1"/>
  <c r="J29" i="1" s="1"/>
  <c r="F30" i="1"/>
  <c r="J30" i="1" s="1"/>
  <c r="F31" i="1"/>
  <c r="J31" i="1" s="1"/>
  <c r="F32" i="1"/>
  <c r="J32" i="1" s="1"/>
  <c r="F33" i="1"/>
  <c r="J33" i="1" s="1"/>
  <c r="F34" i="1"/>
  <c r="J34" i="1" s="1"/>
  <c r="F35" i="1"/>
  <c r="J35" i="1" s="1"/>
  <c r="F36" i="1"/>
  <c r="J36" i="1" s="1"/>
  <c r="K29" i="1"/>
  <c r="K30" i="1"/>
  <c r="K31" i="1"/>
  <c r="K32" i="1"/>
  <c r="K33" i="1"/>
  <c r="K34" i="1"/>
  <c r="K35" i="1"/>
  <c r="K36" i="1"/>
  <c r="K28" i="1"/>
  <c r="E36" i="1"/>
  <c r="H36" i="1"/>
  <c r="E35" i="1"/>
  <c r="H35" i="1"/>
  <c r="E34" i="1"/>
  <c r="H34" i="1"/>
  <c r="E33" i="1"/>
  <c r="H33" i="1"/>
  <c r="E32" i="1"/>
  <c r="H32" i="1"/>
  <c r="E31" i="1"/>
  <c r="H31" i="1"/>
  <c r="E30" i="1"/>
  <c r="H30" i="1"/>
  <c r="E29" i="1"/>
  <c r="H29" i="1"/>
  <c r="E28" i="1"/>
  <c r="H28" i="1"/>
  <c r="E18" i="1"/>
  <c r="H18" i="1"/>
  <c r="E17" i="1"/>
  <c r="J17" i="1" s="1"/>
  <c r="K17" i="1" s="1"/>
  <c r="H17" i="1"/>
  <c r="E16" i="1"/>
  <c r="H16" i="1"/>
  <c r="E15" i="1"/>
  <c r="J15" i="1" s="1"/>
  <c r="K15" i="1" s="1"/>
  <c r="H15" i="1"/>
  <c r="E14" i="1"/>
  <c r="H14" i="1"/>
  <c r="E13" i="1"/>
  <c r="J13" i="1" s="1"/>
  <c r="K13" i="1" s="1"/>
  <c r="H13" i="1"/>
  <c r="E12" i="1"/>
  <c r="H12" i="1"/>
  <c r="E11" i="1"/>
  <c r="J11" i="1" s="1"/>
  <c r="K11" i="1" s="1"/>
  <c r="H11" i="1"/>
  <c r="E10" i="1"/>
  <c r="J10" i="1" s="1"/>
  <c r="K10" i="1" s="1"/>
  <c r="H10" i="1"/>
</calcChain>
</file>

<file path=xl/comments1.xml><?xml version="1.0" encoding="utf-8"?>
<comments xmlns="http://schemas.openxmlformats.org/spreadsheetml/2006/main">
  <authors>
    <author>bob richards</author>
  </authors>
  <commentList>
    <comment ref="G24" authorId="0" shapeId="0">
      <text>
        <r>
          <rPr>
            <b/>
            <sz val="9"/>
            <color indexed="81"/>
            <rFont val="Calibri"/>
            <family val="2"/>
          </rPr>
          <t>bob richards:</t>
        </r>
        <r>
          <rPr>
            <sz val="9"/>
            <color indexed="81"/>
            <rFont val="Calibri"/>
            <family val="2"/>
          </rPr>
          <t xml:space="preserve">
i.e. rolled up price (no gallery wrap, frame, matte, etc.)</t>
        </r>
      </text>
    </comment>
    <comment ref="I24" authorId="0" shapeId="0">
      <text>
        <r>
          <rPr>
            <b/>
            <sz val="9"/>
            <color indexed="81"/>
            <rFont val="Calibri"/>
            <family val="2"/>
          </rPr>
          <t>bob richards:</t>
        </r>
        <r>
          <rPr>
            <sz val="9"/>
            <color indexed="81"/>
            <rFont val="Calibri"/>
            <family val="2"/>
          </rPr>
          <t xml:space="preserve">
In other words, how much would you charge for an 8x12 custom frame (not including the print), for this particular frame?  Enter that price here.
</t>
        </r>
      </text>
    </comment>
  </commentList>
</comments>
</file>

<file path=xl/sharedStrings.xml><?xml version="1.0" encoding="utf-8"?>
<sst xmlns="http://schemas.openxmlformats.org/spreadsheetml/2006/main" count="27" uniqueCount="22">
  <si>
    <t>Total Sq Feet</t>
  </si>
  <si>
    <t>Total Linear Feet</t>
  </si>
  <si>
    <t>Canvas - Rolled Up, Desired Retail Price?</t>
  </si>
  <si>
    <t>Pricing Helper</t>
  </si>
  <si>
    <t>This document will help you determine your pricing inputs for Art Storefronts.</t>
  </si>
  <si>
    <t>BOLD</t>
  </si>
  <si>
    <t>Yellow highlighted fields are where you input your numbers. Do not change the other fields.</t>
  </si>
  <si>
    <t>Mint highlighted fields designate the values you should enter in your Art Storefronts store</t>
  </si>
  <si>
    <t>width</t>
  </si>
  <si>
    <t>height</t>
  </si>
  <si>
    <t>Custom Frame - SMART PRICE price per linear ft</t>
  </si>
  <si>
    <t>Any Media Type w/ Frame</t>
  </si>
  <si>
    <t>What You Would Charge for this Medium</t>
  </si>
  <si>
    <t>What You Would Charge for the Custom Frame (by itself)</t>
  </si>
  <si>
    <t>FRAMED PRINT, TOTAL RETAIL PRICE</t>
  </si>
  <si>
    <t>Canvas Example</t>
  </si>
  <si>
    <t>Use this to calculate any media type pricing, along with custom frame pricing</t>
  </si>
  <si>
    <t>Use this to calculate pricing for the rolled up option, and any gallery wrap options.  To determine pricing with a frame, skip down to the next example below.</t>
  </si>
  <si>
    <t>Medium - SMART PRICE per sq foot</t>
  </si>
  <si>
    <t>Canvas - 1.5" Gallery Wrap, Desired Retail Price?</t>
  </si>
  <si>
    <t>Total price per square foot</t>
  </si>
  <si>
    <t>Custom Style - 1.5" gallery wrap price per sq foot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</si>
</sst>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9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scheme val="minor"/>
    </font>
    <font>
      <sz val="12"/>
      <name val="Calibri"/>
      <scheme val="minor"/>
    </font>
    <font>
      <sz val="14"/>
      <color theme="1"/>
      <name val="Calibri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9"/>
      <color indexed="81"/>
      <name val="Calibri"/>
      <family val="2"/>
    </font>
    <font>
      <b/>
      <sz val="9"/>
      <color indexed="8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CFFCC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5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44">
    <xf numFmtId="0" fontId="0" fillId="0" borderId="0" xfId="0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0" fontId="1" fillId="0" borderId="0" xfId="0" applyFont="1"/>
    <xf numFmtId="0" fontId="2" fillId="0" borderId="0" xfId="0" applyFont="1"/>
    <xf numFmtId="0" fontId="1" fillId="0" borderId="1" xfId="0" applyFont="1" applyBorder="1"/>
    <xf numFmtId="0" fontId="0" fillId="0" borderId="0" xfId="0" applyAlignment="1"/>
    <xf numFmtId="0" fontId="1" fillId="2" borderId="1" xfId="0" applyFont="1" applyFill="1" applyBorder="1" applyAlignment="1">
      <alignment horizontal="center" wrapText="1"/>
    </xf>
    <xf numFmtId="0" fontId="4" fillId="0" borderId="0" xfId="0" applyFont="1"/>
    <xf numFmtId="0" fontId="1" fillId="3" borderId="1" xfId="0" applyFont="1" applyFill="1" applyBorder="1" applyAlignment="1">
      <alignment horizontal="center" wrapText="1"/>
    </xf>
    <xf numFmtId="0" fontId="0" fillId="3" borderId="0" xfId="0" applyFill="1"/>
    <xf numFmtId="164" fontId="0" fillId="3" borderId="0" xfId="0" applyNumberFormat="1" applyFill="1" applyAlignment="1">
      <alignment horizontal="center"/>
    </xf>
    <xf numFmtId="0" fontId="1" fillId="0" borderId="3" xfId="0" applyFont="1" applyBorder="1" applyAlignment="1">
      <alignment horizontal="center" wrapText="1"/>
    </xf>
    <xf numFmtId="0" fontId="0" fillId="0" borderId="0" xfId="0" applyBorder="1" applyAlignment="1"/>
    <xf numFmtId="164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/>
    </xf>
    <xf numFmtId="164" fontId="0" fillId="0" borderId="2" xfId="0" applyNumberFormat="1" applyFont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3" fillId="2" borderId="0" xfId="0" applyFont="1" applyFill="1" applyAlignment="1">
      <alignment horizontal="center"/>
    </xf>
    <xf numFmtId="0" fontId="1" fillId="0" borderId="1" xfId="0" applyFont="1" applyFill="1" applyBorder="1" applyAlignment="1">
      <alignment horizontal="center" wrapText="1"/>
    </xf>
    <xf numFmtId="164" fontId="1" fillId="0" borderId="0" xfId="0" applyNumberFormat="1" applyFont="1" applyFill="1" applyAlignment="1">
      <alignment horizontal="center"/>
    </xf>
    <xf numFmtId="164" fontId="0" fillId="0" borderId="0" xfId="0" applyNumberFormat="1" applyFill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ill="1" applyAlignment="1">
      <alignment horizontal="center"/>
    </xf>
    <xf numFmtId="2" fontId="0" fillId="0" borderId="0" xfId="0" applyNumberFormat="1" applyFill="1" applyAlignment="1">
      <alignment horizontal="center"/>
    </xf>
    <xf numFmtId="0" fontId="0" fillId="0" borderId="0" xfId="0" applyFill="1" applyAlignment="1"/>
    <xf numFmtId="164" fontId="0" fillId="3" borderId="0" xfId="0" applyNumberFormat="1" applyFont="1" applyFill="1" applyAlignment="1">
      <alignment horizontal="center"/>
    </xf>
    <xf numFmtId="164" fontId="0" fillId="0" borderId="0" xfId="0" applyNumberFormat="1" applyFill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164" fontId="0" fillId="0" borderId="0" xfId="0" applyNumberFormat="1" applyFont="1" applyFill="1" applyBorder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ont="1"/>
    <xf numFmtId="0" fontId="0" fillId="0" borderId="0" xfId="0" applyFont="1" applyFill="1" applyAlignment="1">
      <alignment horizontal="left"/>
    </xf>
    <xf numFmtId="0" fontId="0" fillId="2" borderId="0" xfId="0" applyFont="1" applyFill="1" applyBorder="1" applyAlignment="1">
      <alignment horizontal="center"/>
    </xf>
    <xf numFmtId="164" fontId="1" fillId="2" borderId="0" xfId="0" applyNumberFormat="1" applyFont="1" applyFill="1" applyBorder="1" applyAlignment="1">
      <alignment horizontal="center" wrapText="1"/>
    </xf>
    <xf numFmtId="164" fontId="0" fillId="2" borderId="0" xfId="0" applyNumberFormat="1" applyFill="1" applyAlignment="1">
      <alignment horizontal="center"/>
    </xf>
    <xf numFmtId="164" fontId="1" fillId="3" borderId="0" xfId="0" applyNumberFormat="1" applyFont="1" applyFill="1" applyAlignment="1">
      <alignment horizontal="center"/>
    </xf>
    <xf numFmtId="0" fontId="1" fillId="0" borderId="0" xfId="0" applyFont="1" applyFill="1" applyBorder="1" applyAlignment="1">
      <alignment horizontal="center" wrapText="1"/>
    </xf>
    <xf numFmtId="0" fontId="1" fillId="0" borderId="0" xfId="0" applyFont="1" applyBorder="1" applyAlignment="1">
      <alignment horizontal="center" wrapText="1"/>
    </xf>
  </cellXfs>
  <cellStyles count="15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O45"/>
  <sheetViews>
    <sheetView tabSelected="1" topLeftCell="A4" workbookViewId="0">
      <selection activeCell="K44" sqref="K44"/>
    </sheetView>
  </sheetViews>
  <sheetFormatPr defaultColWidth="11" defaultRowHeight="15.75" x14ac:dyDescent="0.25"/>
  <cols>
    <col min="5" max="5" width="14.625" customWidth="1"/>
    <col min="6" max="6" width="16.125" customWidth="1"/>
    <col min="7" max="7" width="25" customWidth="1"/>
    <col min="8" max="10" width="21.875" customWidth="1"/>
    <col min="11" max="11" width="28.5" customWidth="1"/>
    <col min="12" max="12" width="24.125" customWidth="1"/>
    <col min="13" max="13" width="18.875" style="1" customWidth="1"/>
    <col min="14" max="14" width="20.875" customWidth="1"/>
    <col min="15" max="15" width="22.375" customWidth="1"/>
  </cols>
  <sheetData>
    <row r="1" spans="2:15" x14ac:dyDescent="0.25">
      <c r="B1" s="15" t="s">
        <v>5</v>
      </c>
      <c r="C1" s="3" t="s">
        <v>6</v>
      </c>
    </row>
    <row r="2" spans="2:15" x14ac:dyDescent="0.25">
      <c r="B2" s="10"/>
      <c r="C2" s="3" t="s">
        <v>7</v>
      </c>
    </row>
    <row r="4" spans="2:15" ht="21" x14ac:dyDescent="0.35">
      <c r="B4" s="4" t="s">
        <v>3</v>
      </c>
    </row>
    <row r="5" spans="2:15" ht="18.75" x14ac:dyDescent="0.3">
      <c r="B5" s="8" t="s">
        <v>4</v>
      </c>
    </row>
    <row r="6" spans="2:15" ht="18.75" x14ac:dyDescent="0.3">
      <c r="B6" s="8"/>
    </row>
    <row r="7" spans="2:15" ht="21" x14ac:dyDescent="0.35">
      <c r="B7" s="4"/>
      <c r="C7" s="3" t="s">
        <v>15</v>
      </c>
    </row>
    <row r="8" spans="2:15" ht="21" x14ac:dyDescent="0.35">
      <c r="B8" s="4"/>
      <c r="C8" s="36" t="s">
        <v>17</v>
      </c>
    </row>
    <row r="9" spans="2:15" ht="47.25" x14ac:dyDescent="0.25">
      <c r="B9" s="23"/>
      <c r="C9" s="17" t="s">
        <v>8</v>
      </c>
      <c r="D9" s="17" t="s">
        <v>9</v>
      </c>
      <c r="E9" s="5" t="s">
        <v>0</v>
      </c>
      <c r="F9" s="5" t="s">
        <v>1</v>
      </c>
      <c r="G9" s="7" t="s">
        <v>2</v>
      </c>
      <c r="H9" s="9" t="s">
        <v>18</v>
      </c>
      <c r="I9" s="7" t="s">
        <v>19</v>
      </c>
      <c r="J9" s="20" t="s">
        <v>20</v>
      </c>
      <c r="K9" s="9" t="s">
        <v>21</v>
      </c>
      <c r="L9" s="42"/>
      <c r="M9" s="43"/>
      <c r="N9" s="13"/>
      <c r="O9" s="6"/>
    </row>
    <row r="10" spans="2:15" x14ac:dyDescent="0.25">
      <c r="B10" s="24"/>
      <c r="C10" s="18">
        <v>16</v>
      </c>
      <c r="D10" s="18">
        <v>20</v>
      </c>
      <c r="E10" s="2">
        <f>(C10/12)*(D10/12)</f>
        <v>2.2222222222222223</v>
      </c>
      <c r="F10" s="2">
        <f>((C10*2)/12) + ((D10*2)/12)</f>
        <v>6</v>
      </c>
      <c r="G10" s="14">
        <v>75</v>
      </c>
      <c r="H10" s="11">
        <f>G10/E10</f>
        <v>33.75</v>
      </c>
      <c r="I10" s="40">
        <v>125</v>
      </c>
      <c r="J10" s="22">
        <f>I10/E10</f>
        <v>56.25</v>
      </c>
      <c r="K10" s="41">
        <f>J10-H10</f>
        <v>22.5</v>
      </c>
      <c r="L10" s="34"/>
      <c r="M10" s="26"/>
      <c r="N10" s="6"/>
      <c r="O10" s="6"/>
    </row>
    <row r="11" spans="2:15" x14ac:dyDescent="0.25">
      <c r="B11" s="24"/>
      <c r="C11" s="18">
        <v>12</v>
      </c>
      <c r="D11" s="18">
        <v>12</v>
      </c>
      <c r="E11" s="2">
        <f t="shared" ref="E11:E18" si="0">(C11/12)*(D11/12)</f>
        <v>1</v>
      </c>
      <c r="F11" s="2">
        <f t="shared" ref="F11:F18" si="1">((C11*2)/12) + ((D11*2)/12)</f>
        <v>4</v>
      </c>
      <c r="G11" s="14">
        <v>60</v>
      </c>
      <c r="H11" s="11">
        <f t="shared" ref="H11:H18" si="2">G11/E11</f>
        <v>60</v>
      </c>
      <c r="I11" s="40">
        <v>115</v>
      </c>
      <c r="J11" s="22">
        <f t="shared" ref="J11:J18" si="3">I11/E11</f>
        <v>115</v>
      </c>
      <c r="K11" s="41">
        <f t="shared" ref="K11:K18" si="4">J11-H11</f>
        <v>55</v>
      </c>
      <c r="L11" s="34"/>
      <c r="M11" s="26"/>
      <c r="N11" s="6"/>
      <c r="O11" s="6"/>
    </row>
    <row r="12" spans="2:15" x14ac:dyDescent="0.25">
      <c r="B12" s="24"/>
      <c r="C12" s="18">
        <v>16</v>
      </c>
      <c r="D12" s="18">
        <v>20</v>
      </c>
      <c r="E12" s="2">
        <f t="shared" si="0"/>
        <v>2.2222222222222223</v>
      </c>
      <c r="F12" s="2">
        <f t="shared" si="1"/>
        <v>6</v>
      </c>
      <c r="G12" s="14">
        <v>70</v>
      </c>
      <c r="H12" s="11">
        <f t="shared" si="2"/>
        <v>31.5</v>
      </c>
      <c r="I12" s="40">
        <v>120</v>
      </c>
      <c r="J12" s="22">
        <f t="shared" si="3"/>
        <v>54</v>
      </c>
      <c r="K12" s="41">
        <f t="shared" si="4"/>
        <v>22.5</v>
      </c>
      <c r="L12" s="34"/>
      <c r="M12" s="26"/>
      <c r="N12" s="6"/>
      <c r="O12" s="6"/>
    </row>
    <row r="13" spans="2:15" x14ac:dyDescent="0.25">
      <c r="B13" s="24"/>
      <c r="C13" s="18">
        <v>18</v>
      </c>
      <c r="D13" s="18">
        <v>24</v>
      </c>
      <c r="E13" s="2">
        <f t="shared" si="0"/>
        <v>3</v>
      </c>
      <c r="F13" s="2">
        <f t="shared" si="1"/>
        <v>7</v>
      </c>
      <c r="G13" s="14">
        <v>80</v>
      </c>
      <c r="H13" s="11">
        <f t="shared" si="2"/>
        <v>26.666666666666668</v>
      </c>
      <c r="I13" s="40">
        <v>130</v>
      </c>
      <c r="J13" s="22">
        <f t="shared" si="3"/>
        <v>43.333333333333336</v>
      </c>
      <c r="K13" s="41">
        <f t="shared" si="4"/>
        <v>16.666666666666668</v>
      </c>
      <c r="L13" s="34"/>
      <c r="M13" s="26"/>
      <c r="N13" s="6"/>
      <c r="O13" s="6"/>
    </row>
    <row r="14" spans="2:15" x14ac:dyDescent="0.25">
      <c r="B14" s="24"/>
      <c r="C14" s="18">
        <v>24</v>
      </c>
      <c r="D14" s="18">
        <v>24</v>
      </c>
      <c r="E14" s="2">
        <f t="shared" si="0"/>
        <v>4</v>
      </c>
      <c r="F14" s="2">
        <f t="shared" si="1"/>
        <v>8</v>
      </c>
      <c r="G14" s="14">
        <v>90</v>
      </c>
      <c r="H14" s="11">
        <f t="shared" si="2"/>
        <v>22.5</v>
      </c>
      <c r="I14" s="40">
        <v>140</v>
      </c>
      <c r="J14" s="22">
        <f t="shared" si="3"/>
        <v>35</v>
      </c>
      <c r="K14" s="41">
        <f t="shared" si="4"/>
        <v>12.5</v>
      </c>
      <c r="L14" s="34"/>
      <c r="M14" s="26"/>
      <c r="N14" s="6"/>
      <c r="O14" s="6"/>
    </row>
    <row r="15" spans="2:15" x14ac:dyDescent="0.25">
      <c r="B15" s="24"/>
      <c r="C15" s="18">
        <v>24</v>
      </c>
      <c r="D15" s="18">
        <v>36</v>
      </c>
      <c r="E15" s="2">
        <f t="shared" si="0"/>
        <v>6</v>
      </c>
      <c r="F15" s="2">
        <f t="shared" si="1"/>
        <v>10</v>
      </c>
      <c r="G15" s="14">
        <v>100</v>
      </c>
      <c r="H15" s="11">
        <f t="shared" si="2"/>
        <v>16.666666666666668</v>
      </c>
      <c r="I15" s="40">
        <v>150</v>
      </c>
      <c r="J15" s="22">
        <f t="shared" si="3"/>
        <v>25</v>
      </c>
      <c r="K15" s="41">
        <f t="shared" si="4"/>
        <v>8.3333333333333321</v>
      </c>
      <c r="L15" s="34"/>
      <c r="M15" s="26"/>
      <c r="N15" s="6"/>
      <c r="O15" s="6"/>
    </row>
    <row r="16" spans="2:15" x14ac:dyDescent="0.25">
      <c r="B16" s="24"/>
      <c r="C16" s="18">
        <v>30</v>
      </c>
      <c r="D16" s="18">
        <v>40</v>
      </c>
      <c r="E16" s="2">
        <f t="shared" si="0"/>
        <v>8.3333333333333339</v>
      </c>
      <c r="F16" s="2">
        <f t="shared" si="1"/>
        <v>11.666666666666668</v>
      </c>
      <c r="G16" s="14">
        <v>110</v>
      </c>
      <c r="H16" s="11">
        <f t="shared" si="2"/>
        <v>13.2</v>
      </c>
      <c r="I16" s="40">
        <v>160</v>
      </c>
      <c r="J16" s="22">
        <f t="shared" si="3"/>
        <v>19.2</v>
      </c>
      <c r="K16" s="41">
        <f t="shared" si="4"/>
        <v>6</v>
      </c>
      <c r="L16" s="34"/>
      <c r="M16" s="26"/>
      <c r="N16" s="6"/>
      <c r="O16" s="6"/>
    </row>
    <row r="17" spans="2:15" x14ac:dyDescent="0.25">
      <c r="B17" s="24"/>
      <c r="C17" s="18">
        <v>36</v>
      </c>
      <c r="D17" s="18">
        <v>48</v>
      </c>
      <c r="E17" s="2">
        <f t="shared" si="0"/>
        <v>12</v>
      </c>
      <c r="F17" s="2">
        <f t="shared" si="1"/>
        <v>14</v>
      </c>
      <c r="G17" s="14">
        <v>120</v>
      </c>
      <c r="H17" s="11">
        <f t="shared" si="2"/>
        <v>10</v>
      </c>
      <c r="I17" s="40">
        <v>170</v>
      </c>
      <c r="J17" s="22">
        <f t="shared" si="3"/>
        <v>14.166666666666666</v>
      </c>
      <c r="K17" s="41">
        <f t="shared" si="4"/>
        <v>4.1666666666666661</v>
      </c>
      <c r="L17" s="34"/>
      <c r="M17" s="26"/>
      <c r="N17" s="6"/>
      <c r="O17" s="6"/>
    </row>
    <row r="18" spans="2:15" x14ac:dyDescent="0.25">
      <c r="B18" s="25"/>
      <c r="C18" s="19">
        <v>48</v>
      </c>
      <c r="D18" s="19">
        <v>48</v>
      </c>
      <c r="E18" s="2">
        <f t="shared" si="0"/>
        <v>16</v>
      </c>
      <c r="F18" s="2">
        <f t="shared" si="1"/>
        <v>16</v>
      </c>
      <c r="G18" s="14">
        <v>130</v>
      </c>
      <c r="H18" s="11">
        <f t="shared" si="2"/>
        <v>8.125</v>
      </c>
      <c r="I18" s="40">
        <v>180</v>
      </c>
      <c r="J18" s="22">
        <f t="shared" si="3"/>
        <v>11.25</v>
      </c>
      <c r="K18" s="41">
        <f t="shared" si="4"/>
        <v>3.125</v>
      </c>
      <c r="L18" s="34"/>
      <c r="M18" s="26"/>
      <c r="N18" s="6"/>
      <c r="O18" s="6"/>
    </row>
    <row r="19" spans="2:15" x14ac:dyDescent="0.25">
      <c r="B19" s="27"/>
      <c r="C19" s="28"/>
      <c r="D19" s="28"/>
      <c r="E19" s="29"/>
      <c r="F19" s="29"/>
      <c r="G19" s="21"/>
      <c r="H19" s="22"/>
      <c r="I19" s="22"/>
      <c r="J19" s="22"/>
      <c r="K19" s="41"/>
      <c r="L19" s="22"/>
      <c r="M19" s="34"/>
      <c r="N19" s="30"/>
      <c r="O19" s="6"/>
    </row>
    <row r="20" spans="2:15" x14ac:dyDescent="0.25">
      <c r="B20" s="27"/>
      <c r="C20" s="28"/>
      <c r="D20" s="28"/>
      <c r="E20" s="29"/>
      <c r="F20" s="29"/>
      <c r="G20" s="21"/>
      <c r="H20" s="22"/>
      <c r="I20" s="22"/>
      <c r="J20" s="22"/>
      <c r="K20" s="22"/>
      <c r="L20" s="22"/>
      <c r="M20" s="34"/>
      <c r="N20" s="30"/>
      <c r="O20" s="6"/>
    </row>
    <row r="21" spans="2:15" x14ac:dyDescent="0.25">
      <c r="B21" s="27"/>
      <c r="C21" s="28"/>
      <c r="D21" s="28"/>
      <c r="E21" s="29"/>
      <c r="F21" s="29"/>
      <c r="G21" s="21"/>
      <c r="H21" s="22"/>
      <c r="I21" s="22"/>
      <c r="J21" s="22"/>
      <c r="K21" s="22"/>
      <c r="L21" s="22"/>
      <c r="M21" s="34"/>
      <c r="N21" s="30"/>
      <c r="O21" s="6"/>
    </row>
    <row r="22" spans="2:15" x14ac:dyDescent="0.25">
      <c r="B22" s="27"/>
      <c r="C22" s="35" t="s">
        <v>11</v>
      </c>
      <c r="D22" s="28"/>
      <c r="E22" s="29"/>
      <c r="F22" s="29"/>
      <c r="G22" s="21"/>
      <c r="H22" s="22"/>
      <c r="I22" s="22"/>
      <c r="J22" s="22"/>
      <c r="K22" s="22"/>
      <c r="L22" s="22"/>
      <c r="M22" s="30"/>
      <c r="N22" s="30"/>
      <c r="O22" s="6"/>
    </row>
    <row r="23" spans="2:15" x14ac:dyDescent="0.25">
      <c r="B23" s="27"/>
      <c r="C23" s="37" t="s">
        <v>16</v>
      </c>
      <c r="D23" s="28"/>
      <c r="E23" s="29"/>
      <c r="F23" s="29"/>
      <c r="G23" s="21"/>
      <c r="H23" s="22"/>
      <c r="I23" s="22"/>
      <c r="J23" s="22"/>
      <c r="K23" s="22"/>
      <c r="L23" s="22"/>
      <c r="M23" s="30"/>
      <c r="N23" s="30"/>
      <c r="O23" s="6"/>
    </row>
    <row r="24" spans="2:15" ht="47.25" x14ac:dyDescent="0.25">
      <c r="B24" s="23"/>
      <c r="C24" s="17" t="s">
        <v>8</v>
      </c>
      <c r="D24" s="17" t="s">
        <v>9</v>
      </c>
      <c r="E24" s="5" t="s">
        <v>0</v>
      </c>
      <c r="F24" s="5" t="s">
        <v>1</v>
      </c>
      <c r="G24" s="7" t="s">
        <v>12</v>
      </c>
      <c r="H24" s="9" t="s">
        <v>18</v>
      </c>
      <c r="I24" s="7" t="s">
        <v>13</v>
      </c>
      <c r="J24" s="9" t="s">
        <v>10</v>
      </c>
      <c r="K24" s="12" t="s">
        <v>14</v>
      </c>
      <c r="N24" s="33"/>
      <c r="O24" s="6"/>
    </row>
    <row r="25" spans="2:15" x14ac:dyDescent="0.25">
      <c r="B25" s="23"/>
      <c r="C25" s="38">
        <v>3.5</v>
      </c>
      <c r="D25" s="38">
        <v>5</v>
      </c>
      <c r="E25" s="2">
        <f t="shared" ref="E25:E27" si="5">(C25/12)*(D25/12)</f>
        <v>0.12152777777777779</v>
      </c>
      <c r="F25" s="2">
        <f t="shared" ref="F25:F27" si="6">((C25*2)/12) + ((D25*2)/12)</f>
        <v>1.4166666666666667</v>
      </c>
      <c r="G25" s="39">
        <v>1.25</v>
      </c>
      <c r="H25" s="11">
        <f t="shared" ref="H25:H27" si="7">G25/E25</f>
        <v>10.285714285714285</v>
      </c>
      <c r="I25" s="14">
        <v>22</v>
      </c>
      <c r="J25" s="31">
        <f t="shared" ref="J25:J36" si="8">I25/F25</f>
        <v>15.529411764705882</v>
      </c>
      <c r="K25" s="16">
        <f t="shared" ref="K25:K36" si="9">I25+G25</f>
        <v>23.25</v>
      </c>
      <c r="N25" s="33"/>
      <c r="O25" s="6"/>
    </row>
    <row r="26" spans="2:15" x14ac:dyDescent="0.25">
      <c r="B26" s="23"/>
      <c r="C26" s="38">
        <v>4</v>
      </c>
      <c r="D26" s="38">
        <v>6</v>
      </c>
      <c r="E26" s="2">
        <f t="shared" si="5"/>
        <v>0.16666666666666666</v>
      </c>
      <c r="F26" s="2">
        <f t="shared" si="6"/>
        <v>1.6666666666666665</v>
      </c>
      <c r="G26" s="39">
        <v>1.25</v>
      </c>
      <c r="H26" s="11">
        <f t="shared" si="7"/>
        <v>7.5</v>
      </c>
      <c r="I26" s="14">
        <v>23</v>
      </c>
      <c r="J26" s="31">
        <f t="shared" si="8"/>
        <v>13.8</v>
      </c>
      <c r="K26" s="16">
        <f t="shared" si="9"/>
        <v>24.25</v>
      </c>
      <c r="N26" s="33"/>
      <c r="O26" s="6"/>
    </row>
    <row r="27" spans="2:15" x14ac:dyDescent="0.25">
      <c r="B27" s="23"/>
      <c r="C27" s="38">
        <v>5</v>
      </c>
      <c r="D27" s="38">
        <v>5</v>
      </c>
      <c r="E27" s="2">
        <f t="shared" si="5"/>
        <v>0.17361111111111113</v>
      </c>
      <c r="F27" s="2">
        <f t="shared" si="6"/>
        <v>1.6666666666666667</v>
      </c>
      <c r="G27" s="39">
        <v>1.4</v>
      </c>
      <c r="H27" s="11">
        <f t="shared" si="7"/>
        <v>8.0639999999999983</v>
      </c>
      <c r="I27" s="14">
        <v>24</v>
      </c>
      <c r="J27" s="31">
        <f t="shared" si="8"/>
        <v>14.399999999999999</v>
      </c>
      <c r="K27" s="16">
        <f t="shared" si="9"/>
        <v>25.4</v>
      </c>
      <c r="N27" s="33"/>
      <c r="O27" s="6"/>
    </row>
    <row r="28" spans="2:15" x14ac:dyDescent="0.25">
      <c r="B28" s="24"/>
      <c r="C28" s="18">
        <v>8</v>
      </c>
      <c r="D28" s="18">
        <v>10</v>
      </c>
      <c r="E28" s="2">
        <f>(C28/12)*(D28/12)</f>
        <v>0.55555555555555558</v>
      </c>
      <c r="F28" s="2">
        <f>((C28*2)/12) + ((D28*2)/12)</f>
        <v>3</v>
      </c>
      <c r="G28" s="14">
        <v>2.2000000000000002</v>
      </c>
      <c r="H28" s="11">
        <f>G28/E28</f>
        <v>3.96</v>
      </c>
      <c r="I28" s="14">
        <v>25</v>
      </c>
      <c r="J28" s="31">
        <f t="shared" si="8"/>
        <v>8.3333333333333339</v>
      </c>
      <c r="K28" s="16">
        <f t="shared" si="9"/>
        <v>27.2</v>
      </c>
      <c r="N28" s="16"/>
      <c r="O28" s="6"/>
    </row>
    <row r="29" spans="2:15" x14ac:dyDescent="0.25">
      <c r="B29" s="24"/>
      <c r="C29" s="18">
        <v>12</v>
      </c>
      <c r="D29" s="18">
        <v>12</v>
      </c>
      <c r="E29" s="2">
        <f t="shared" ref="E29:E36" si="10">(C29/12)*(D29/12)</f>
        <v>1</v>
      </c>
      <c r="F29" s="2">
        <f t="shared" ref="F29:F36" si="11">((C29*2)/12) + ((D29*2)/12)</f>
        <v>4</v>
      </c>
      <c r="G29" s="14">
        <v>5.5</v>
      </c>
      <c r="H29" s="11">
        <f t="shared" ref="H29:H36" si="12">G29/E29</f>
        <v>5.5</v>
      </c>
      <c r="I29" s="14">
        <v>33</v>
      </c>
      <c r="J29" s="31">
        <f t="shared" si="8"/>
        <v>8.25</v>
      </c>
      <c r="K29" s="16">
        <f t="shared" si="9"/>
        <v>38.5</v>
      </c>
      <c r="N29" s="16"/>
    </row>
    <row r="30" spans="2:15" x14ac:dyDescent="0.25">
      <c r="B30" s="24"/>
      <c r="C30" s="18">
        <v>16</v>
      </c>
      <c r="D30" s="18">
        <v>20</v>
      </c>
      <c r="E30" s="2">
        <f t="shared" si="10"/>
        <v>2.2222222222222223</v>
      </c>
      <c r="F30" s="2">
        <f t="shared" si="11"/>
        <v>6</v>
      </c>
      <c r="G30" s="14">
        <v>14.5</v>
      </c>
      <c r="H30" s="11">
        <f t="shared" si="12"/>
        <v>6.5249999999999995</v>
      </c>
      <c r="I30" s="14">
        <v>45</v>
      </c>
      <c r="J30" s="31">
        <f t="shared" si="8"/>
        <v>7.5</v>
      </c>
      <c r="K30" s="16">
        <f t="shared" si="9"/>
        <v>59.5</v>
      </c>
      <c r="N30" s="16"/>
    </row>
    <row r="31" spans="2:15" x14ac:dyDescent="0.25">
      <c r="B31" s="24"/>
      <c r="C31" s="18">
        <v>18</v>
      </c>
      <c r="D31" s="18">
        <v>24</v>
      </c>
      <c r="E31" s="2">
        <f t="shared" si="10"/>
        <v>3</v>
      </c>
      <c r="F31" s="2">
        <f t="shared" si="11"/>
        <v>7</v>
      </c>
      <c r="G31" s="14">
        <v>0</v>
      </c>
      <c r="H31" s="11">
        <f t="shared" si="12"/>
        <v>0</v>
      </c>
      <c r="I31" s="14">
        <v>50</v>
      </c>
      <c r="J31" s="31">
        <f t="shared" si="8"/>
        <v>7.1428571428571432</v>
      </c>
      <c r="K31" s="16">
        <f t="shared" si="9"/>
        <v>50</v>
      </c>
      <c r="N31" s="16"/>
    </row>
    <row r="32" spans="2:15" x14ac:dyDescent="0.25">
      <c r="B32" s="24"/>
      <c r="C32" s="18">
        <v>24</v>
      </c>
      <c r="D32" s="18">
        <v>24</v>
      </c>
      <c r="E32" s="2">
        <f t="shared" si="10"/>
        <v>4</v>
      </c>
      <c r="F32" s="2">
        <f t="shared" si="11"/>
        <v>8</v>
      </c>
      <c r="G32" s="14">
        <v>31.5</v>
      </c>
      <c r="H32" s="11">
        <f t="shared" si="12"/>
        <v>7.875</v>
      </c>
      <c r="I32" s="14">
        <v>55</v>
      </c>
      <c r="J32" s="31">
        <f t="shared" si="8"/>
        <v>6.875</v>
      </c>
      <c r="K32" s="16">
        <f t="shared" si="9"/>
        <v>86.5</v>
      </c>
      <c r="N32" s="16"/>
    </row>
    <row r="33" spans="2:14" x14ac:dyDescent="0.25">
      <c r="B33" s="24"/>
      <c r="C33" s="18">
        <v>24</v>
      </c>
      <c r="D33" s="18">
        <v>36</v>
      </c>
      <c r="E33" s="2">
        <f t="shared" si="10"/>
        <v>6</v>
      </c>
      <c r="F33" s="2">
        <f t="shared" si="11"/>
        <v>10</v>
      </c>
      <c r="G33" s="14">
        <v>45.5</v>
      </c>
      <c r="H33" s="11">
        <f t="shared" si="12"/>
        <v>7.583333333333333</v>
      </c>
      <c r="I33" s="14">
        <v>60</v>
      </c>
      <c r="J33" s="31">
        <f t="shared" si="8"/>
        <v>6</v>
      </c>
      <c r="K33" s="16">
        <f t="shared" si="9"/>
        <v>105.5</v>
      </c>
      <c r="N33" s="16"/>
    </row>
    <row r="34" spans="2:14" x14ac:dyDescent="0.25">
      <c r="B34" s="24"/>
      <c r="C34" s="18">
        <v>30</v>
      </c>
      <c r="D34" s="18">
        <v>40</v>
      </c>
      <c r="E34" s="2">
        <f t="shared" si="10"/>
        <v>8.3333333333333339</v>
      </c>
      <c r="F34" s="2">
        <f t="shared" si="11"/>
        <v>11.666666666666668</v>
      </c>
      <c r="G34" s="14">
        <v>46.5</v>
      </c>
      <c r="H34" s="11">
        <f t="shared" si="12"/>
        <v>5.5799999999999992</v>
      </c>
      <c r="I34" s="14">
        <v>65</v>
      </c>
      <c r="J34" s="31">
        <f t="shared" si="8"/>
        <v>5.5714285714285712</v>
      </c>
      <c r="K34" s="16">
        <f t="shared" si="9"/>
        <v>111.5</v>
      </c>
      <c r="N34" s="16"/>
    </row>
    <row r="35" spans="2:14" x14ac:dyDescent="0.25">
      <c r="B35" s="24"/>
      <c r="C35" s="18">
        <v>36</v>
      </c>
      <c r="D35" s="18">
        <v>48</v>
      </c>
      <c r="E35" s="2">
        <f t="shared" si="10"/>
        <v>12</v>
      </c>
      <c r="F35" s="2">
        <f t="shared" si="11"/>
        <v>14</v>
      </c>
      <c r="G35" s="14"/>
      <c r="H35" s="11">
        <f t="shared" si="12"/>
        <v>0</v>
      </c>
      <c r="I35" s="14">
        <v>70</v>
      </c>
      <c r="J35" s="31">
        <f t="shared" si="8"/>
        <v>5</v>
      </c>
      <c r="K35" s="16">
        <f t="shared" si="9"/>
        <v>70</v>
      </c>
      <c r="N35" s="16"/>
    </row>
    <row r="36" spans="2:14" x14ac:dyDescent="0.25">
      <c r="B36" s="25"/>
      <c r="C36" s="19">
        <v>48</v>
      </c>
      <c r="D36" s="19">
        <v>48</v>
      </c>
      <c r="E36" s="2">
        <f t="shared" si="10"/>
        <v>16</v>
      </c>
      <c r="F36" s="2">
        <f t="shared" si="11"/>
        <v>16</v>
      </c>
      <c r="G36" s="14"/>
      <c r="H36" s="11">
        <f t="shared" si="12"/>
        <v>0</v>
      </c>
      <c r="I36" s="14">
        <v>75</v>
      </c>
      <c r="J36" s="31">
        <f t="shared" si="8"/>
        <v>4.6875</v>
      </c>
      <c r="K36" s="16">
        <f t="shared" si="9"/>
        <v>75</v>
      </c>
      <c r="N36" s="16"/>
    </row>
    <row r="37" spans="2:14" x14ac:dyDescent="0.25">
      <c r="B37" s="24"/>
      <c r="C37" s="28"/>
      <c r="D37" s="28"/>
      <c r="E37" s="29"/>
      <c r="F37" s="29"/>
      <c r="G37" s="21"/>
      <c r="H37" s="22"/>
      <c r="I37" s="22"/>
      <c r="J37" s="22"/>
      <c r="K37" s="22"/>
      <c r="L37" s="32"/>
      <c r="M37" s="26"/>
    </row>
    <row r="38" spans="2:14" x14ac:dyDescent="0.25">
      <c r="B38" s="1"/>
      <c r="C38" s="28"/>
      <c r="D38" s="28"/>
      <c r="E38" s="29"/>
      <c r="F38" s="29"/>
      <c r="G38" s="21"/>
      <c r="H38" s="22"/>
      <c r="I38" s="22"/>
      <c r="J38" s="22"/>
      <c r="K38" s="22"/>
      <c r="L38" s="32"/>
      <c r="M38" s="26"/>
    </row>
    <row r="39" spans="2:14" x14ac:dyDescent="0.25">
      <c r="B39" s="1"/>
      <c r="C39" s="28"/>
      <c r="D39" s="28"/>
      <c r="E39" s="29"/>
      <c r="F39" s="29"/>
      <c r="G39" s="21"/>
      <c r="H39" s="22"/>
      <c r="I39" s="22"/>
      <c r="J39" s="22"/>
      <c r="K39" s="22"/>
      <c r="L39" s="32"/>
      <c r="M39" s="26"/>
    </row>
    <row r="40" spans="2:14" x14ac:dyDescent="0.25">
      <c r="B40" s="1"/>
      <c r="C40" s="28"/>
      <c r="D40" s="28"/>
      <c r="E40" s="29"/>
      <c r="F40" s="29"/>
      <c r="G40" s="21"/>
      <c r="H40" s="22"/>
      <c r="I40" s="22"/>
      <c r="J40" s="22"/>
      <c r="K40" s="22"/>
      <c r="L40" s="32"/>
      <c r="M40" s="26"/>
    </row>
    <row r="41" spans="2:14" x14ac:dyDescent="0.25">
      <c r="B41" s="1"/>
      <c r="C41" s="28"/>
      <c r="D41" s="28"/>
      <c r="E41" s="29"/>
      <c r="F41" s="29"/>
      <c r="G41" s="21"/>
      <c r="H41" s="22"/>
      <c r="I41" s="22"/>
      <c r="J41" s="22"/>
      <c r="K41" s="22"/>
      <c r="L41" s="32"/>
      <c r="M41" s="26"/>
    </row>
    <row r="42" spans="2:14" x14ac:dyDescent="0.25">
      <c r="B42" s="1"/>
      <c r="C42" s="28"/>
      <c r="D42" s="28"/>
      <c r="E42" s="29"/>
      <c r="F42" s="29"/>
      <c r="G42" s="21"/>
      <c r="H42" s="22"/>
      <c r="I42" s="22"/>
      <c r="J42" s="22"/>
      <c r="K42" s="22"/>
      <c r="L42" s="32"/>
      <c r="M42" s="26"/>
    </row>
    <row r="43" spans="2:14" x14ac:dyDescent="0.25">
      <c r="B43" s="1"/>
      <c r="C43" s="28"/>
      <c r="D43" s="28"/>
      <c r="E43" s="29"/>
      <c r="F43" s="29"/>
      <c r="G43" s="21"/>
      <c r="H43" s="22"/>
      <c r="I43" s="22"/>
      <c r="J43" s="22"/>
      <c r="K43" s="22"/>
      <c r="L43" s="32"/>
      <c r="M43" s="26"/>
    </row>
    <row r="44" spans="2:14" x14ac:dyDescent="0.25">
      <c r="B44" s="1"/>
      <c r="C44" s="28"/>
      <c r="D44" s="28"/>
      <c r="E44" s="29"/>
      <c r="F44" s="29"/>
      <c r="G44" s="21"/>
      <c r="H44" s="22"/>
      <c r="I44" s="22"/>
      <c r="J44" s="22"/>
      <c r="K44" s="22"/>
      <c r="L44" s="32"/>
      <c r="M44" s="26"/>
    </row>
    <row r="45" spans="2:14" x14ac:dyDescent="0.25">
      <c r="B45" s="1"/>
      <c r="C45" s="28"/>
      <c r="D45" s="28"/>
      <c r="E45" s="29"/>
      <c r="F45" s="29"/>
      <c r="G45" s="21"/>
      <c r="H45" s="22"/>
      <c r="I45" s="22"/>
      <c r="J45" s="22"/>
      <c r="K45" s="22"/>
      <c r="L45" s="32"/>
      <c r="M45" s="26"/>
    </row>
  </sheetData>
  <pageMargins left="0.75" right="0.75" top="1" bottom="1" header="0.5" footer="0.5"/>
  <pageSetup orientation="portrait" horizontalDpi="4294967292" verticalDpi="4294967292"/>
  <legacy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 richards</dc:creator>
  <cp:lastModifiedBy>Jessica Barfield</cp:lastModifiedBy>
  <dcterms:created xsi:type="dcterms:W3CDTF">2014-03-12T22:12:21Z</dcterms:created>
  <dcterms:modified xsi:type="dcterms:W3CDTF">2016-09-09T17:01:10Z</dcterms:modified>
</cp:coreProperties>
</file>